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6\DUŻE\W przygotowaniu 2026\"/>
    </mc:Choice>
  </mc:AlternateContent>
  <bookViews>
    <workbookView xWindow="0" yWindow="0" windowWidth="15780" windowHeight="11205"/>
  </bookViews>
  <sheets>
    <sheet name="LISTA NR 1" sheetId="3" r:id="rId1"/>
  </sheets>
  <calcPr calcId="152511"/>
</workbook>
</file>

<file path=xl/calcChain.xml><?xml version="1.0" encoding="utf-8"?>
<calcChain xmlns="http://schemas.openxmlformats.org/spreadsheetml/2006/main">
  <c r="H28" i="3" l="1"/>
  <c r="H29" i="3"/>
  <c r="H30" i="3"/>
  <c r="H27" i="3"/>
  <c r="H25" i="3"/>
  <c r="H24" i="3"/>
  <c r="H22" i="3"/>
  <c r="H21" i="3"/>
  <c r="H18" i="3"/>
  <c r="H19" i="3"/>
  <c r="H17" i="3"/>
  <c r="H15" i="3"/>
  <c r="H14" i="3"/>
  <c r="H9" i="3"/>
  <c r="H10" i="3"/>
  <c r="H11" i="3"/>
  <c r="H12" i="3"/>
  <c r="H8" i="3"/>
  <c r="H31" i="3" l="1"/>
  <c r="H32" i="3" s="1"/>
  <c r="H33" i="3" s="1"/>
</calcChain>
</file>

<file path=xl/sharedStrings.xml><?xml version="1.0" encoding="utf-8"?>
<sst xmlns="http://schemas.openxmlformats.org/spreadsheetml/2006/main" count="171" uniqueCount="94">
  <si>
    <t/>
  </si>
  <si>
    <t>Lp</t>
  </si>
  <si>
    <t>Wartość</t>
  </si>
  <si>
    <t>Jednostka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</si>
  <si>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</si>
  <si>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</si>
  <si>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</si>
  <si>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</si>
  <si>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</si>
  <si>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</si>
  <si>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</si>
  <si>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</si>
  <si>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</si>
  <si>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11</t>
  </si>
  <si>
    <t>Roboty rozbiórkowe</t>
  </si>
  <si>
    <t>Roboty ziemne</t>
  </si>
  <si>
    <t>Odwodnienie</t>
  </si>
  <si>
    <t>Podbudowa</t>
  </si>
  <si>
    <t>Nawierzchnia</t>
  </si>
  <si>
    <t>Roboty wykończeniowe</t>
  </si>
  <si>
    <t>Podstawa</t>
  </si>
  <si>
    <t>Opis robót</t>
  </si>
  <si>
    <t>Krotność</t>
  </si>
  <si>
    <t>Element</t>
  </si>
  <si>
    <t>Roboty remontowe, nawierzchnie bitumiczne, cięcie na głębokość 6-10·cm</t>
  </si>
  <si>
    <t>1.1</t>
  </si>
  <si>
    <t>AT 3/101/2</t>
  </si>
  <si>
    <t>m</t>
  </si>
  <si>
    <t>Mechaniczna rozbiórka nawierzchni bitumicznej z wywozem materiału z rozbiórki na odległość do 1·km, nawierzchnia grubości 10·cm</t>
  </si>
  <si>
    <t>1.2</t>
  </si>
  <si>
    <t>AT 3/104/3</t>
  </si>
  <si>
    <t>m2</t>
  </si>
  <si>
    <t>Rozebranie elementów betonowych - studnie wpustowe</t>
  </si>
  <si>
    <t>1.3</t>
  </si>
  <si>
    <t>KNR 231/816/4</t>
  </si>
  <si>
    <t>m3</t>
  </si>
  <si>
    <t>Rozebranie krawężników, betonowych 15x30·cm na podsypce cementowo-piaskowej</t>
  </si>
  <si>
    <t>1.4</t>
  </si>
  <si>
    <t>KNR 231/813/3</t>
  </si>
  <si>
    <t xml:space="preserve">Rozebranie kostki betonowej </t>
  </si>
  <si>
    <t>1.5</t>
  </si>
  <si>
    <t>KNR 231/815/3</t>
  </si>
  <si>
    <t>Roboty ziemne wykonywane koparkami przedsiębiernymi z transportem urobku samochodami samowyładowczymi na odległość do 1 km, koparka 0,15 m3, kategoria gruntu III</t>
  </si>
  <si>
    <t>2.1</t>
  </si>
  <si>
    <t>KNNR 1/201/2</t>
  </si>
  <si>
    <t>Zasypanie wykopów fundamentowych podłużnych, punktowych, rowów, wykopów obiektowych, spycharki, grubość w stanie luźnym 30·cm, kategoria gruntu III-IV</t>
  </si>
  <si>
    <t>2.2</t>
  </si>
  <si>
    <t>KNNR 1/214/2 (1)</t>
  </si>
  <si>
    <t>Podłoża pod kanały i obiekty, metoda stabilizacji cementem, podłoże grubości 16·cm</t>
  </si>
  <si>
    <t>3.1</t>
  </si>
  <si>
    <t>KNR 218/502/2</t>
  </si>
  <si>
    <t>Kanały z rur typu PVC łączone na wcisk, Fi·200·mm</t>
  </si>
  <si>
    <t>3.2</t>
  </si>
  <si>
    <t>KNRW 218/408/3</t>
  </si>
  <si>
    <t>Studzienki ściekowe z gotowych elementów, uliczna betonowa, Fi·500·mm z osadnikiem i syfonem</t>
  </si>
  <si>
    <t>3.3</t>
  </si>
  <si>
    <t>KNR 218/625/1</t>
  </si>
  <si>
    <t>szt</t>
  </si>
  <si>
    <t>Podbudowy z gruntu stabilizowanego cementem wykonywane sprzętem mechanicznym, mieszarki doczepne, grubość podbudowy po zagęszczeniu 15·cm</t>
  </si>
  <si>
    <t>4.1</t>
  </si>
  <si>
    <t>KNR 231/111/3</t>
  </si>
  <si>
    <t>Podbudowy z kruszyw, pospółka, warstwa dolna, grubość warstwy po zagęszczeniu 20·cm</t>
  </si>
  <si>
    <t>4.2</t>
  </si>
  <si>
    <t>KNR 231/114/1</t>
  </si>
  <si>
    <t>Nawierzchnie z mieszanek mineralno-bitumicznych grysowo-żwirowych, warstwa asfaltowa wiążąca, grubości 5·cm</t>
  </si>
  <si>
    <t>5.1</t>
  </si>
  <si>
    <t>KNR 231/311/1</t>
  </si>
  <si>
    <t>Nawierzchnie z mieszanek mineralno-bitumicznych grysowo-żwirowych, warstwa asfaltowa ścieralna, grubości 4·cm</t>
  </si>
  <si>
    <t>5.2</t>
  </si>
  <si>
    <t>KNR 231/311/5</t>
  </si>
  <si>
    <t>Podbudowy z kruszyw, tłuczeń, warstwa dolna, grubość warstwy po zagęszczeniu 10·cm</t>
  </si>
  <si>
    <t>6.1</t>
  </si>
  <si>
    <t>KNR 231/114/5</t>
  </si>
  <si>
    <t>Zeszyt 8/9 1994r. Wjazdy do bram z kostki brukowej betonowej 20x10cm grubości 8·cm, na podsypce piaskowej grubości 5·cm</t>
  </si>
  <si>
    <t>6.2</t>
  </si>
  <si>
    <t>KNR 231/9906/1</t>
  </si>
  <si>
    <t>Obrzeża betonowe, 30x8·cm na podsypce piaskowej z wypełnieniem spoin zaprawą cementową</t>
  </si>
  <si>
    <t>6.3</t>
  </si>
  <si>
    <t>KNR 231/407/4</t>
  </si>
  <si>
    <t>Krawężniki betonowe, wystające 15x30·cm na podsypce cementowo-piaskowej</t>
  </si>
  <si>
    <t>6.4</t>
  </si>
  <si>
    <t>KNR 231/403/3</t>
  </si>
  <si>
    <t xml:space="preserve"> Obmiar </t>
  </si>
  <si>
    <t xml:space="preserve">Cena jednostkowa </t>
  </si>
  <si>
    <t>Watrosć netto</t>
  </si>
  <si>
    <t>Podatek VAT 23%</t>
  </si>
  <si>
    <t>Wartość brutto</t>
  </si>
  <si>
    <t>KOSZTORYS OFERTOWY</t>
  </si>
  <si>
    <t>Nr sprawy SE.261.2.2026</t>
  </si>
  <si>
    <t>Zał. 2 do SWZ zad. 4</t>
  </si>
  <si>
    <t>Zad. 4 Remont DP nr 1186K  poprzez wymianę studni ściekowych  w m. Chodów i Charsznica</t>
  </si>
  <si>
    <t>Cenę brutto należy przenieść do formularza ofertowego</t>
  </si>
  <si>
    <t>………………………..… dnia …...….…………... r.</t>
  </si>
  <si>
    <t>Dokument musi być podpisany kwalifikowanym podpisem elektronicznym lub podpisem zaufanym lub elektronicznym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</si>
</sst>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49" fontId="0" fillId="0" borderId="1" xfId="1" applyNumberFormat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vertical="top" wrapText="1"/>
    </xf>
    <xf numFmtId="0" fontId="0" fillId="0" borderId="1" xfId="1" applyFont="1" applyFill="1" applyBorder="1"/>
    <xf numFmtId="4" fontId="0" fillId="0" borderId="1" xfId="1" applyNumberFormat="1" applyFont="1" applyFill="1" applyBorder="1" applyAlignment="1">
      <alignment vertical="top" wrapText="1"/>
    </xf>
    <xf numFmtId="4" fontId="0" fillId="0" borderId="1" xfId="1" applyNumberFormat="1" applyFont="1" applyFill="1" applyBorder="1"/>
    <xf numFmtId="4" fontId="0" fillId="0" borderId="1" xfId="1" applyNumberFormat="1" applyFont="1" applyFill="1" applyBorder="1" applyAlignment="1">
      <alignment wrapText="1"/>
    </xf>
    <xf numFmtId="4" fontId="0" fillId="0" borderId="3" xfId="1" applyNumberFormat="1" applyFont="1" applyFill="1" applyBorder="1" applyAlignment="1">
      <alignment vertical="top" wrapText="1"/>
    </xf>
    <xf numFmtId="4" fontId="0" fillId="0" borderId="3" xfId="1" applyNumberFormat="1" applyFont="1" applyFill="1" applyBorder="1" applyAlignment="1">
      <alignment wrapText="1"/>
    </xf>
    <xf numFmtId="4" fontId="0" fillId="0" borderId="2" xfId="1" applyNumberFormat="1" applyFont="1" applyFill="1" applyBorder="1" applyAlignment="1">
      <alignment wrapText="1"/>
    </xf>
    <xf numFmtId="4" fontId="0" fillId="0" borderId="2" xfId="0" applyNumberFormat="1" applyFill="1" applyBorder="1"/>
    <xf numFmtId="4" fontId="0" fillId="0" borderId="2" xfId="1" applyNumberFormat="1" applyFont="1" applyFill="1" applyBorder="1" applyAlignment="1">
      <alignment horizontal="right" vertical="top" wrapText="1"/>
    </xf>
    <xf numFmtId="4" fontId="0" fillId="0" borderId="2" xfId="1" applyNumberFormat="1" applyFont="1" applyFill="1" applyBorder="1" applyAlignment="1">
      <alignment vertical="top" wrapText="1"/>
    </xf>
    <xf numFmtId="0" fontId="0" fillId="0" borderId="2" xfId="0" applyBorder="1" applyAlignment="1">
      <alignment horizontal="center"/>
    </xf>
    <xf numFmtId="0" fontId="2" fillId="0" borderId="0" xfId="0" applyFont="1"/>
    <xf numFmtId="49" fontId="2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39"/>
  <sheetViews>
    <sheetView tabSelected="1" workbookViewId="0">
      <selection activeCell="E43" sqref="E43"/>
    </sheetView>
  </sheetViews>
  <sheetFormatPr defaultRowHeight="15" outlineLevelRow="2" outlineLevelCol="1" x14ac:dyDescent="0.25"/>
  <cols>
    <col min="1" max="1" width="11" customWidth="1"/>
    <col min="2" max="2" width="9.7109375" customWidth="1" outlineLevel="1" collapsed="1"/>
    <col min="3" max="3" width="45" customWidth="1"/>
    <col min="4" max="5" width="14" customWidth="1"/>
    <col min="6" max="6" width="14" hidden="1" customWidth="1"/>
    <col min="7" max="8" width="14" customWidth="1"/>
  </cols>
  <sheetData>
    <row r="1" spans="1:8" s="14" customFormat="1" x14ac:dyDescent="0.25">
      <c r="A1" s="14" t="s">
        <v>88</v>
      </c>
      <c r="G1" s="14" t="s">
        <v>89</v>
      </c>
    </row>
    <row r="3" spans="1:8" x14ac:dyDescent="0.25">
      <c r="A3" s="13" t="s">
        <v>87</v>
      </c>
      <c r="B3" s="13"/>
      <c r="C3" s="13"/>
      <c r="D3" s="13"/>
      <c r="E3" s="13"/>
      <c r="F3" s="13"/>
      <c r="G3" s="13"/>
      <c r="H3" s="13"/>
    </row>
    <row r="4" spans="1:8" x14ac:dyDescent="0.25">
      <c r="A4" s="15" t="s">
        <v>90</v>
      </c>
      <c r="B4" s="15" t="s">
        <v>0</v>
      </c>
      <c r="C4" s="15" t="s">
        <v>0</v>
      </c>
      <c r="D4" s="15" t="s">
        <v>0</v>
      </c>
      <c r="E4" s="15" t="s">
        <v>0</v>
      </c>
      <c r="F4" s="15" t="s">
        <v>0</v>
      </c>
      <c r="G4" s="15" t="s">
        <v>0</v>
      </c>
      <c r="H4" s="15" t="s">
        <v>0</v>
      </c>
    </row>
    <row r="5" spans="1:8" ht="43.5" customHeight="1" x14ac:dyDescent="0.25">
      <c r="A5" s="1" t="s">
        <v>1</v>
      </c>
      <c r="B5" s="1" t="s">
        <v>20</v>
      </c>
      <c r="C5" s="1" t="s">
        <v>21</v>
      </c>
      <c r="D5" s="1" t="s">
        <v>3</v>
      </c>
      <c r="E5" s="1" t="s">
        <v>82</v>
      </c>
      <c r="F5" s="1" t="s">
        <v>22</v>
      </c>
      <c r="G5" s="1" t="s">
        <v>83</v>
      </c>
      <c r="H5" s="1" t="s">
        <v>2</v>
      </c>
    </row>
    <row r="6" spans="1:8" x14ac:dyDescent="0.25">
      <c r="A6" s="1" t="s">
        <v>4</v>
      </c>
      <c r="B6" s="1" t="s">
        <v>7</v>
      </c>
      <c r="C6" s="1" t="s">
        <v>8</v>
      </c>
      <c r="D6" s="1" t="s">
        <v>9</v>
      </c>
      <c r="E6" s="1" t="s">
        <v>10</v>
      </c>
      <c r="F6" s="1" t="s">
        <v>11</v>
      </c>
      <c r="G6" s="1" t="s">
        <v>12</v>
      </c>
      <c r="H6" s="1" t="s">
        <v>13</v>
      </c>
    </row>
    <row r="7" spans="1:8" outlineLevel="1" x14ac:dyDescent="0.25">
      <c r="A7" s="2" t="s">
        <v>4</v>
      </c>
      <c r="B7" s="2" t="s">
        <v>23</v>
      </c>
      <c r="C7" s="2" t="s">
        <v>14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</row>
    <row r="8" spans="1:8" ht="30" outlineLevel="2" x14ac:dyDescent="0.25">
      <c r="A8" s="4" t="s">
        <v>25</v>
      </c>
      <c r="B8" s="4" t="s">
        <v>26</v>
      </c>
      <c r="C8" s="4" t="s">
        <v>24</v>
      </c>
      <c r="D8" s="4" t="s">
        <v>27</v>
      </c>
      <c r="E8" s="6">
        <v>42</v>
      </c>
      <c r="F8" s="6">
        <v>1</v>
      </c>
      <c r="G8" s="6">
        <v>0</v>
      </c>
      <c r="H8" s="6">
        <f>E8*G8</f>
        <v>0</v>
      </c>
    </row>
    <row r="9" spans="1:8" ht="45" outlineLevel="2" x14ac:dyDescent="0.25">
      <c r="A9" s="4" t="s">
        <v>29</v>
      </c>
      <c r="B9" s="4" t="s">
        <v>30</v>
      </c>
      <c r="C9" s="4" t="s">
        <v>28</v>
      </c>
      <c r="D9" s="4" t="s">
        <v>31</v>
      </c>
      <c r="E9" s="6">
        <v>36</v>
      </c>
      <c r="F9" s="6">
        <v>1</v>
      </c>
      <c r="G9" s="6">
        <v>0</v>
      </c>
      <c r="H9" s="6">
        <f t="shared" ref="H9:H12" si="0">E9*G9</f>
        <v>0</v>
      </c>
    </row>
    <row r="10" spans="1:8" ht="30" outlineLevel="2" x14ac:dyDescent="0.25">
      <c r="A10" s="4" t="s">
        <v>33</v>
      </c>
      <c r="B10" s="4" t="s">
        <v>34</v>
      </c>
      <c r="C10" s="4" t="s">
        <v>32</v>
      </c>
      <c r="D10" s="4" t="s">
        <v>35</v>
      </c>
      <c r="E10" s="6">
        <v>2.4</v>
      </c>
      <c r="F10" s="6">
        <v>1</v>
      </c>
      <c r="G10" s="6">
        <v>0</v>
      </c>
      <c r="H10" s="6">
        <f t="shared" si="0"/>
        <v>0</v>
      </c>
    </row>
    <row r="11" spans="1:8" ht="30" outlineLevel="2" x14ac:dyDescent="0.25">
      <c r="A11" s="4" t="s">
        <v>37</v>
      </c>
      <c r="B11" s="4" t="s">
        <v>38</v>
      </c>
      <c r="C11" s="4" t="s">
        <v>36</v>
      </c>
      <c r="D11" s="4" t="s">
        <v>27</v>
      </c>
      <c r="E11" s="6">
        <v>36</v>
      </c>
      <c r="F11" s="6">
        <v>1</v>
      </c>
      <c r="G11" s="6">
        <v>0</v>
      </c>
      <c r="H11" s="6">
        <f t="shared" si="0"/>
        <v>0</v>
      </c>
    </row>
    <row r="12" spans="1:8" ht="30" outlineLevel="2" x14ac:dyDescent="0.25">
      <c r="A12" s="4" t="s">
        <v>40</v>
      </c>
      <c r="B12" s="4" t="s">
        <v>41</v>
      </c>
      <c r="C12" s="4" t="s">
        <v>39</v>
      </c>
      <c r="D12" s="4" t="s">
        <v>31</v>
      </c>
      <c r="E12" s="6">
        <v>24</v>
      </c>
      <c r="F12" s="6">
        <v>1</v>
      </c>
      <c r="G12" s="6">
        <v>0</v>
      </c>
      <c r="H12" s="6">
        <f t="shared" si="0"/>
        <v>0</v>
      </c>
    </row>
    <row r="13" spans="1:8" outlineLevel="1" x14ac:dyDescent="0.25">
      <c r="A13" s="4" t="s">
        <v>5</v>
      </c>
      <c r="B13" s="4" t="s">
        <v>23</v>
      </c>
      <c r="C13" s="4" t="s">
        <v>15</v>
      </c>
      <c r="D13" s="5" t="s">
        <v>0</v>
      </c>
      <c r="E13" s="5" t="s">
        <v>0</v>
      </c>
      <c r="F13" s="5" t="s">
        <v>0</v>
      </c>
      <c r="G13" s="5" t="s">
        <v>0</v>
      </c>
      <c r="H13" s="5" t="s">
        <v>0</v>
      </c>
    </row>
    <row r="14" spans="1:8" ht="60" outlineLevel="2" x14ac:dyDescent="0.25">
      <c r="A14" s="4" t="s">
        <v>43</v>
      </c>
      <c r="B14" s="4" t="s">
        <v>44</v>
      </c>
      <c r="C14" s="4" t="s">
        <v>42</v>
      </c>
      <c r="D14" s="4" t="s">
        <v>35</v>
      </c>
      <c r="E14" s="6">
        <v>18</v>
      </c>
      <c r="F14" s="6">
        <v>1</v>
      </c>
      <c r="G14" s="6">
        <v>0</v>
      </c>
      <c r="H14" s="6">
        <f>E14*G14</f>
        <v>0</v>
      </c>
    </row>
    <row r="15" spans="1:8" ht="60" outlineLevel="2" x14ac:dyDescent="0.25">
      <c r="A15" s="4" t="s">
        <v>46</v>
      </c>
      <c r="B15" s="4" t="s">
        <v>47</v>
      </c>
      <c r="C15" s="4" t="s">
        <v>45</v>
      </c>
      <c r="D15" s="4" t="s">
        <v>35</v>
      </c>
      <c r="E15" s="6">
        <v>10.5</v>
      </c>
      <c r="F15" s="6">
        <v>1</v>
      </c>
      <c r="G15" s="6">
        <v>0</v>
      </c>
      <c r="H15" s="6">
        <f>E15*G15</f>
        <v>0</v>
      </c>
    </row>
    <row r="16" spans="1:8" outlineLevel="1" x14ac:dyDescent="0.25">
      <c r="A16" s="4" t="s">
        <v>6</v>
      </c>
      <c r="B16" s="4" t="s">
        <v>23</v>
      </c>
      <c r="C16" s="4" t="s">
        <v>16</v>
      </c>
      <c r="D16" s="5" t="s">
        <v>0</v>
      </c>
      <c r="E16" s="5" t="s">
        <v>0</v>
      </c>
      <c r="F16" s="5" t="s">
        <v>0</v>
      </c>
      <c r="G16" s="5" t="s">
        <v>0</v>
      </c>
      <c r="H16" s="5" t="s">
        <v>0</v>
      </c>
    </row>
    <row r="17" spans="1:8" ht="30" outlineLevel="2" x14ac:dyDescent="0.25">
      <c r="A17" s="4" t="s">
        <v>49</v>
      </c>
      <c r="B17" s="4" t="s">
        <v>50</v>
      </c>
      <c r="C17" s="4" t="s">
        <v>48</v>
      </c>
      <c r="D17" s="4" t="s">
        <v>31</v>
      </c>
      <c r="E17" s="6">
        <v>6</v>
      </c>
      <c r="F17" s="6">
        <v>1</v>
      </c>
      <c r="G17" s="6">
        <v>0</v>
      </c>
      <c r="H17" s="6">
        <f>E17*G17</f>
        <v>0</v>
      </c>
    </row>
    <row r="18" spans="1:8" ht="30" outlineLevel="2" x14ac:dyDescent="0.25">
      <c r="A18" s="4" t="s">
        <v>52</v>
      </c>
      <c r="B18" s="4" t="s">
        <v>53</v>
      </c>
      <c r="C18" s="4" t="s">
        <v>51</v>
      </c>
      <c r="D18" s="4" t="s">
        <v>27</v>
      </c>
      <c r="E18" s="6">
        <v>12</v>
      </c>
      <c r="F18" s="6">
        <v>1</v>
      </c>
      <c r="G18" s="6">
        <v>0</v>
      </c>
      <c r="H18" s="6">
        <f t="shared" ref="H18:H19" si="1">E18*G18</f>
        <v>0</v>
      </c>
    </row>
    <row r="19" spans="1:8" ht="45" outlineLevel="2" x14ac:dyDescent="0.25">
      <c r="A19" s="4" t="s">
        <v>55</v>
      </c>
      <c r="B19" s="4" t="s">
        <v>56</v>
      </c>
      <c r="C19" s="4" t="s">
        <v>54</v>
      </c>
      <c r="D19" s="4" t="s">
        <v>57</v>
      </c>
      <c r="E19" s="6">
        <v>6</v>
      </c>
      <c r="F19" s="6">
        <v>1</v>
      </c>
      <c r="G19" s="6">
        <v>0</v>
      </c>
      <c r="H19" s="6">
        <f t="shared" si="1"/>
        <v>0</v>
      </c>
    </row>
    <row r="20" spans="1:8" outlineLevel="1" x14ac:dyDescent="0.25">
      <c r="A20" s="4" t="s">
        <v>7</v>
      </c>
      <c r="B20" s="4" t="s">
        <v>23</v>
      </c>
      <c r="C20" s="4" t="s">
        <v>17</v>
      </c>
      <c r="D20" s="5" t="s">
        <v>0</v>
      </c>
      <c r="E20" s="5" t="s">
        <v>0</v>
      </c>
      <c r="F20" s="5" t="s">
        <v>0</v>
      </c>
      <c r="G20" s="5" t="s">
        <v>0</v>
      </c>
      <c r="H20" s="5" t="s">
        <v>0</v>
      </c>
    </row>
    <row r="21" spans="1:8" ht="60" outlineLevel="2" x14ac:dyDescent="0.25">
      <c r="A21" s="4" t="s">
        <v>59</v>
      </c>
      <c r="B21" s="4" t="s">
        <v>60</v>
      </c>
      <c r="C21" s="4" t="s">
        <v>58</v>
      </c>
      <c r="D21" s="4" t="s">
        <v>31</v>
      </c>
      <c r="E21" s="6">
        <v>36</v>
      </c>
      <c r="F21" s="6">
        <v>1</v>
      </c>
      <c r="G21" s="6">
        <v>0</v>
      </c>
      <c r="H21" s="6">
        <f>E21*G21</f>
        <v>0</v>
      </c>
    </row>
    <row r="22" spans="1:8" ht="30" outlineLevel="2" x14ac:dyDescent="0.25">
      <c r="A22" s="4" t="s">
        <v>62</v>
      </c>
      <c r="B22" s="4" t="s">
        <v>63</v>
      </c>
      <c r="C22" s="4" t="s">
        <v>61</v>
      </c>
      <c r="D22" s="4" t="s">
        <v>31</v>
      </c>
      <c r="E22" s="6">
        <v>36</v>
      </c>
      <c r="F22" s="6">
        <v>1</v>
      </c>
      <c r="G22" s="6">
        <v>0</v>
      </c>
      <c r="H22" s="6">
        <f>E22*G22</f>
        <v>0</v>
      </c>
    </row>
    <row r="23" spans="1:8" outlineLevel="1" x14ac:dyDescent="0.25">
      <c r="A23" s="4" t="s">
        <v>8</v>
      </c>
      <c r="B23" s="4" t="s">
        <v>23</v>
      </c>
      <c r="C23" s="4" t="s">
        <v>18</v>
      </c>
      <c r="D23" s="5" t="s">
        <v>0</v>
      </c>
      <c r="E23" s="5" t="s">
        <v>0</v>
      </c>
      <c r="F23" s="5" t="s">
        <v>0</v>
      </c>
      <c r="G23" s="5" t="s">
        <v>0</v>
      </c>
      <c r="H23" s="5" t="s">
        <v>0</v>
      </c>
    </row>
    <row r="24" spans="1:8" ht="45" outlineLevel="2" x14ac:dyDescent="0.25">
      <c r="A24" s="4" t="s">
        <v>65</v>
      </c>
      <c r="B24" s="4" t="s">
        <v>66</v>
      </c>
      <c r="C24" s="4" t="s">
        <v>64</v>
      </c>
      <c r="D24" s="4" t="s">
        <v>31</v>
      </c>
      <c r="E24" s="6">
        <v>36</v>
      </c>
      <c r="F24" s="6">
        <v>1</v>
      </c>
      <c r="G24" s="6">
        <v>0</v>
      </c>
      <c r="H24" s="6">
        <f>E24*G24</f>
        <v>0</v>
      </c>
    </row>
    <row r="25" spans="1:8" ht="45" outlineLevel="2" x14ac:dyDescent="0.25">
      <c r="A25" s="4" t="s">
        <v>68</v>
      </c>
      <c r="B25" s="4" t="s">
        <v>69</v>
      </c>
      <c r="C25" s="4" t="s">
        <v>67</v>
      </c>
      <c r="D25" s="4" t="s">
        <v>31</v>
      </c>
      <c r="E25" s="6">
        <v>36</v>
      </c>
      <c r="F25" s="6">
        <v>1</v>
      </c>
      <c r="G25" s="6">
        <v>0</v>
      </c>
      <c r="H25" s="6">
        <f>E25*G25</f>
        <v>0</v>
      </c>
    </row>
    <row r="26" spans="1:8" outlineLevel="1" x14ac:dyDescent="0.25">
      <c r="A26" s="4" t="s">
        <v>9</v>
      </c>
      <c r="B26" s="4" t="s">
        <v>23</v>
      </c>
      <c r="C26" s="4" t="s">
        <v>19</v>
      </c>
      <c r="D26" s="5" t="s">
        <v>0</v>
      </c>
      <c r="E26" s="5" t="s">
        <v>0</v>
      </c>
      <c r="F26" s="5" t="s">
        <v>0</v>
      </c>
      <c r="G26" s="5" t="s">
        <v>0</v>
      </c>
      <c r="H26" s="5" t="s">
        <v>0</v>
      </c>
    </row>
    <row r="27" spans="1:8" ht="30" outlineLevel="2" x14ac:dyDescent="0.25">
      <c r="A27" s="4" t="s">
        <v>71</v>
      </c>
      <c r="B27" s="4" t="s">
        <v>72</v>
      </c>
      <c r="C27" s="4" t="s">
        <v>70</v>
      </c>
      <c r="D27" s="4" t="s">
        <v>31</v>
      </c>
      <c r="E27" s="6">
        <v>24</v>
      </c>
      <c r="F27" s="6">
        <v>1</v>
      </c>
      <c r="G27" s="6">
        <v>0</v>
      </c>
      <c r="H27" s="6">
        <f>E27*G27</f>
        <v>0</v>
      </c>
    </row>
    <row r="28" spans="1:8" ht="45" outlineLevel="2" x14ac:dyDescent="0.25">
      <c r="A28" s="4" t="s">
        <v>74</v>
      </c>
      <c r="B28" s="4" t="s">
        <v>75</v>
      </c>
      <c r="C28" s="4" t="s">
        <v>73</v>
      </c>
      <c r="D28" s="4" t="s">
        <v>31</v>
      </c>
      <c r="E28" s="6">
        <v>24</v>
      </c>
      <c r="F28" s="6">
        <v>1</v>
      </c>
      <c r="G28" s="6">
        <v>0</v>
      </c>
      <c r="H28" s="6">
        <f t="shared" ref="H28:H30" si="2">E28*G28</f>
        <v>0</v>
      </c>
    </row>
    <row r="29" spans="1:8" ht="45" outlineLevel="2" x14ac:dyDescent="0.25">
      <c r="A29" s="4" t="s">
        <v>77</v>
      </c>
      <c r="B29" s="4" t="s">
        <v>78</v>
      </c>
      <c r="C29" s="4" t="s">
        <v>76</v>
      </c>
      <c r="D29" s="4" t="s">
        <v>27</v>
      </c>
      <c r="E29" s="6">
        <v>18</v>
      </c>
      <c r="F29" s="6">
        <v>1</v>
      </c>
      <c r="G29" s="6">
        <v>0</v>
      </c>
      <c r="H29" s="6">
        <f t="shared" si="2"/>
        <v>0</v>
      </c>
    </row>
    <row r="30" spans="1:8" ht="30" outlineLevel="2" x14ac:dyDescent="0.25">
      <c r="A30" s="7" t="s">
        <v>80</v>
      </c>
      <c r="B30" s="7" t="s">
        <v>81</v>
      </c>
      <c r="C30" s="7" t="s">
        <v>79</v>
      </c>
      <c r="D30" s="7" t="s">
        <v>27</v>
      </c>
      <c r="E30" s="8">
        <v>18</v>
      </c>
      <c r="F30" s="8">
        <v>1</v>
      </c>
      <c r="G30" s="8">
        <v>0</v>
      </c>
      <c r="H30" s="8">
        <f t="shared" si="2"/>
        <v>0</v>
      </c>
    </row>
    <row r="31" spans="1:8" outlineLevel="2" x14ac:dyDescent="0.25">
      <c r="A31" s="11" t="s">
        <v>84</v>
      </c>
      <c r="B31" s="12" t="s">
        <v>0</v>
      </c>
      <c r="C31" s="12" t="s">
        <v>0</v>
      </c>
      <c r="D31" s="12" t="s">
        <v>0</v>
      </c>
      <c r="E31" s="12" t="s">
        <v>0</v>
      </c>
      <c r="F31" s="12" t="s">
        <v>0</v>
      </c>
      <c r="G31" s="12" t="s">
        <v>0</v>
      </c>
      <c r="H31" s="9">
        <f>SUM(H8:H30)</f>
        <v>0</v>
      </c>
    </row>
    <row r="32" spans="1:8" outlineLevel="1" x14ac:dyDescent="0.25">
      <c r="A32" s="11" t="s">
        <v>85</v>
      </c>
      <c r="B32" s="12" t="s">
        <v>0</v>
      </c>
      <c r="C32" s="12" t="s">
        <v>0</v>
      </c>
      <c r="D32" s="12" t="s">
        <v>0</v>
      </c>
      <c r="E32" s="12" t="s">
        <v>0</v>
      </c>
      <c r="F32" s="12" t="s">
        <v>0</v>
      </c>
      <c r="G32" s="12" t="s">
        <v>0</v>
      </c>
      <c r="H32" s="9">
        <f>H31*23%</f>
        <v>0</v>
      </c>
    </row>
    <row r="33" spans="1:8" x14ac:dyDescent="0.25">
      <c r="A33" s="11" t="s">
        <v>86</v>
      </c>
      <c r="B33" s="12" t="s">
        <v>0</v>
      </c>
      <c r="C33" s="12" t="s">
        <v>0</v>
      </c>
      <c r="D33" s="12" t="s">
        <v>0</v>
      </c>
      <c r="E33" s="12" t="s">
        <v>0</v>
      </c>
      <c r="F33" s="12" t="s">
        <v>0</v>
      </c>
      <c r="G33" s="12" t="s">
        <v>0</v>
      </c>
      <c r="H33" s="10">
        <f>H31+H32</f>
        <v>0</v>
      </c>
    </row>
    <row r="36" spans="1:8" x14ac:dyDescent="0.25">
      <c r="D36" s="14" t="s">
        <v>91</v>
      </c>
    </row>
    <row r="38" spans="1:8" x14ac:dyDescent="0.25">
      <c r="C38" t="s">
        <v>92</v>
      </c>
    </row>
    <row r="39" spans="1:8" ht="51.75" customHeight="1" x14ac:dyDescent="0.25">
      <c r="D39" s="16" t="s">
        <v>93</v>
      </c>
      <c r="E39" s="16"/>
      <c r="F39" s="16"/>
      <c r="G39" s="16"/>
    </row>
  </sheetData>
  <mergeCells count="6">
    <mergeCell ref="D39:G39"/>
    <mergeCell ref="A31:G31"/>
    <mergeCell ref="A32:G32"/>
    <mergeCell ref="A33:G33"/>
    <mergeCell ref="A3:H3"/>
    <mergeCell ref="A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LISTA NR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Beata</cp:lastModifiedBy>
  <dcterms:created xsi:type="dcterms:W3CDTF">2026-02-03T14:04:16Z</dcterms:created>
  <dcterms:modified xsi:type="dcterms:W3CDTF">2026-02-04T08:22:26Z</dcterms:modified>
</cp:coreProperties>
</file>